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Posebni dio 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/>
  <c r="C55" i="1"/>
  <c r="F56" i="1"/>
  <c r="G56" i="1"/>
  <c r="C56" i="1"/>
  <c r="D63" i="1"/>
  <c r="E63" i="1"/>
  <c r="F63" i="1"/>
  <c r="G63" i="1"/>
  <c r="C63" i="1"/>
  <c r="D64" i="1"/>
  <c r="E64" i="1"/>
  <c r="F64" i="1"/>
  <c r="G64" i="1"/>
  <c r="C64" i="1"/>
  <c r="D60" i="1"/>
  <c r="F60" i="1"/>
  <c r="G60" i="1"/>
  <c r="C60" i="1"/>
  <c r="D61" i="1"/>
  <c r="E61" i="1"/>
  <c r="E60" i="1" s="1"/>
  <c r="F61" i="1"/>
  <c r="G61" i="1"/>
  <c r="C61" i="1"/>
  <c r="D57" i="1"/>
  <c r="F57" i="1"/>
  <c r="G57" i="1"/>
  <c r="D58" i="1"/>
  <c r="E58" i="1"/>
  <c r="E57" i="1" s="1"/>
  <c r="F58" i="1"/>
  <c r="G58" i="1"/>
  <c r="C57" i="1"/>
  <c r="C58" i="1"/>
  <c r="G67" i="1"/>
  <c r="G66" i="1" s="1"/>
  <c r="F67" i="1"/>
  <c r="F66" i="1" s="1"/>
  <c r="E67" i="1"/>
  <c r="E66" i="1" s="1"/>
  <c r="D67" i="1"/>
  <c r="C67" i="1"/>
  <c r="D66" i="1"/>
  <c r="C66" i="1"/>
  <c r="E56" i="1" l="1"/>
  <c r="E55" i="1" s="1"/>
  <c r="D56" i="1"/>
  <c r="D55" i="1" s="1"/>
  <c r="C13" i="1" l="1"/>
  <c r="D53" i="1" l="1"/>
  <c r="D50" i="1"/>
  <c r="D47" i="1"/>
  <c r="D43" i="1"/>
  <c r="D39" i="1"/>
  <c r="D34" i="1"/>
  <c r="D29" i="1"/>
  <c r="D24" i="1"/>
  <c r="D19" i="1"/>
  <c r="D18" i="1" s="1"/>
  <c r="D17" i="1" s="1"/>
  <c r="D16" i="1" s="1"/>
  <c r="D13" i="1"/>
  <c r="D12" i="1" s="1"/>
  <c r="D11" i="1" s="1"/>
  <c r="D10" i="1" s="1"/>
  <c r="D33" i="1" l="1"/>
  <c r="D49" i="1"/>
  <c r="D42" i="1"/>
  <c r="D23" i="1"/>
  <c r="D22" i="1" l="1"/>
  <c r="D21" i="1" s="1"/>
  <c r="C19" i="1"/>
  <c r="F53" i="1"/>
  <c r="G53" i="1"/>
  <c r="E53" i="1"/>
  <c r="F50" i="1"/>
  <c r="G50" i="1"/>
  <c r="E50" i="1"/>
  <c r="F47" i="1"/>
  <c r="G47" i="1"/>
  <c r="E47" i="1"/>
  <c r="F43" i="1"/>
  <c r="G43" i="1"/>
  <c r="E43" i="1"/>
  <c r="F39" i="1"/>
  <c r="G39" i="1"/>
  <c r="E39" i="1"/>
  <c r="F34" i="1"/>
  <c r="G34" i="1"/>
  <c r="E34" i="1"/>
  <c r="F24" i="1"/>
  <c r="G24" i="1"/>
  <c r="E24" i="1"/>
  <c r="F19" i="1"/>
  <c r="F18" i="1" s="1"/>
  <c r="F17" i="1" s="1"/>
  <c r="F16" i="1" s="1"/>
  <c r="G19" i="1"/>
  <c r="G18" i="1" s="1"/>
  <c r="G17" i="1" s="1"/>
  <c r="G16" i="1" s="1"/>
  <c r="E19" i="1"/>
  <c r="E18" i="1" s="1"/>
  <c r="E17" i="1" s="1"/>
  <c r="E16" i="1" s="1"/>
  <c r="F29" i="1"/>
  <c r="G29" i="1"/>
  <c r="E29" i="1"/>
  <c r="F13" i="1"/>
  <c r="F12" i="1" s="1"/>
  <c r="F11" i="1" s="1"/>
  <c r="F10" i="1" s="1"/>
  <c r="G13" i="1"/>
  <c r="G12" i="1" s="1"/>
  <c r="G11" i="1" s="1"/>
  <c r="G10" i="1" s="1"/>
  <c r="E13" i="1"/>
  <c r="E12" i="1" s="1"/>
  <c r="E11" i="1" s="1"/>
  <c r="E10" i="1" s="1"/>
  <c r="C12" i="1"/>
  <c r="C53" i="1"/>
  <c r="C50" i="1"/>
  <c r="C47" i="1"/>
  <c r="C43" i="1"/>
  <c r="C39" i="1"/>
  <c r="C34" i="1"/>
  <c r="C29" i="1"/>
  <c r="C24" i="1"/>
  <c r="D9" i="1" l="1"/>
  <c r="D8" i="1" s="1"/>
  <c r="D7" i="1" s="1"/>
  <c r="F33" i="1"/>
  <c r="F22" i="1" s="1"/>
  <c r="E49" i="1"/>
  <c r="G23" i="1"/>
  <c r="F49" i="1"/>
  <c r="E23" i="1"/>
  <c r="F23" i="1"/>
  <c r="C18" i="1"/>
  <c r="F42" i="1"/>
  <c r="C11" i="1"/>
  <c r="E42" i="1"/>
  <c r="G49" i="1"/>
  <c r="G42" i="1"/>
  <c r="G33" i="1"/>
  <c r="G22" i="1" s="1"/>
  <c r="E33" i="1"/>
  <c r="C49" i="1"/>
  <c r="C42" i="1"/>
  <c r="C23" i="1"/>
  <c r="C33" i="1"/>
  <c r="F21" i="1" l="1"/>
  <c r="F9" i="1" s="1"/>
  <c r="G21" i="1"/>
  <c r="G9" i="1" s="1"/>
  <c r="E22" i="1"/>
  <c r="E21" i="1" s="1"/>
  <c r="C22" i="1"/>
  <c r="C17" i="1"/>
  <c r="C10" i="1"/>
  <c r="G8" i="1" l="1"/>
  <c r="G7" i="1" s="1"/>
  <c r="F8" i="1"/>
  <c r="F7" i="1" s="1"/>
  <c r="E9" i="1"/>
  <c r="E8" i="1" s="1"/>
  <c r="E7" i="1" s="1"/>
  <c r="C21" i="1"/>
  <c r="C9" i="1" s="1"/>
  <c r="C16" i="1"/>
  <c r="C8" i="1" l="1"/>
  <c r="C7" i="1" l="1"/>
</calcChain>
</file>

<file path=xl/sharedStrings.xml><?xml version="1.0" encoding="utf-8"?>
<sst xmlns="http://schemas.openxmlformats.org/spreadsheetml/2006/main" count="138" uniqueCount="54">
  <si>
    <t>II. POSEBNI DIO</t>
  </si>
  <si>
    <t>U EUR</t>
  </si>
  <si>
    <t/>
  </si>
  <si>
    <t>080</t>
  </si>
  <si>
    <t>MINISTARSTVO ZNANOSTI I OBRAZOVANJA</t>
  </si>
  <si>
    <t>08006</t>
  </si>
  <si>
    <t>Sveučilišta i veleučilišta u Republici Hrvatskoj</t>
  </si>
  <si>
    <t>3705</t>
  </si>
  <si>
    <t>VISOKO OBRAZOVANJE</t>
  </si>
  <si>
    <t>0942</t>
  </si>
  <si>
    <t>Drugi stupanj visoke naobrazbe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</si>
  <si>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</si>
  <si>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</si>
  <si>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</si>
  <si>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</si>
  <si>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</si>
  <si>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</si>
  <si>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</si>
  <si>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</si>
  <si>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A622122</t>
  </si>
  <si>
    <t>PROGRAMSKO FINANCIRANJE JAVNIH VISOKIH UČILIŠTA</t>
  </si>
  <si>
    <t>52</t>
  </si>
  <si>
    <t>Ostale pomoći</t>
  </si>
  <si>
    <t>4</t>
  </si>
  <si>
    <t>Rashodi za nabavu nefinancijske imovine</t>
  </si>
  <si>
    <t>42</t>
  </si>
  <si>
    <t>Rashodi za nabavu proizvedene dugotrajne imovine</t>
  </si>
  <si>
    <t>61</t>
  </si>
  <si>
    <t>Donacije</t>
  </si>
  <si>
    <t>Vlastiti prihodi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</si>
  <si>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</si>
  <si>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</si>
  <si>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</si>
  <si>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</si>
  <si>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</si>
  <si>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</si>
  <si>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45</t>
  </si>
  <si>
    <t>Rashodi za dodatna ulaganja na nefinancijskoj imovini</t>
  </si>
  <si>
    <t>43</t>
  </si>
  <si>
    <t>Ostali prihodi za posebne namjene</t>
  </si>
  <si>
    <t>SVEUČILIŠTE JOSIPA JURJA STROSSMAYERA IZ OSIJEKA</t>
  </si>
  <si>
    <t>GRADSKA I SVEUČILIŠNA KNJIŽNICA OSIJEK</t>
  </si>
  <si>
    <t>A621003</t>
  </si>
  <si>
    <t>REDOVNA DJELATNOST SVEUČILIŠTA U OSIJEKU</t>
  </si>
  <si>
    <t>A67909</t>
  </si>
  <si>
    <t>REDOVNA DJELATNOST SVEUČILIŠTA U OSIJEKU (IZ EVIDENCIJSKIH PRIHODA)</t>
  </si>
  <si>
    <t>Izvršenje plana za 
2023.</t>
  </si>
  <si>
    <t>Tekući plan za 
2024.</t>
  </si>
  <si>
    <t>Plan za 2025.</t>
  </si>
  <si>
    <t>Projekcija za 2026.</t>
  </si>
  <si>
    <t>Projekcija za 2027.</t>
  </si>
  <si>
    <t>A679091</t>
  </si>
  <si>
    <t>EU PROJEKT SVEUČILIŠTA U OSIJEKU (IZ EVIDENCIJSKIH PRIHODA)</t>
  </si>
  <si>
    <t>Pomoć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</si>
</sst>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4" fontId="4" fillId="2" borderId="1" applyNumberFormat="0" applyProtection="0">
      <alignment horizontal="left" vertical="center" indent="1"/>
    </xf>
    <xf numFmtId="4" fontId="4" fillId="2" borderId="1" applyNumberFormat="0" applyProtection="0">
      <alignment horizontal="left" vertical="center" indent="1"/>
    </xf>
    <xf numFmtId="0" fontId="4" fillId="3" borderId="1" applyNumberFormat="0" applyProtection="0">
      <alignment horizontal="left" vertical="center" indent="1"/>
    </xf>
    <xf numFmtId="4" fontId="4" fillId="4" borderId="1" applyNumberFormat="0" applyProtection="0">
      <alignment vertical="center"/>
    </xf>
    <xf numFmtId="0" fontId="4" fillId="5" borderId="1" applyNumberFormat="0" applyProtection="0">
      <alignment horizontal="left" vertical="center" indent="1"/>
    </xf>
    <xf numFmtId="0" fontId="4" fillId="6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2" borderId="1" xfId="1" quotePrefix="1" applyNumberFormat="1" applyFont="1">
      <alignment horizontal="left" vertical="center" indent="1"/>
    </xf>
    <xf numFmtId="0" fontId="5" fillId="2" borderId="1" xfId="2" quotePrefix="1" applyNumberFormat="1" applyFont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2" borderId="1" xfId="1" quotePrefix="1" applyNumberFormat="1" applyFont="1" applyAlignment="1">
      <alignment horizontal="center" vertical="center"/>
    </xf>
    <xf numFmtId="0" fontId="4" fillId="0" borderId="1" xfId="6" quotePrefix="1" applyFill="1" applyAlignment="1">
      <alignment horizontal="center" vertical="center"/>
    </xf>
    <xf numFmtId="0" fontId="4" fillId="0" borderId="1" xfId="6" quotePrefix="1" applyFill="1">
      <alignment horizontal="left" vertical="center" indent="1"/>
    </xf>
    <xf numFmtId="3" fontId="4" fillId="0" borderId="1" xfId="4" applyNumberFormat="1" applyFill="1">
      <alignment vertical="center"/>
    </xf>
    <xf numFmtId="3" fontId="4" fillId="0" borderId="1" xfId="7" applyNumberFormat="1" applyFill="1">
      <alignment horizontal="right" vertical="center"/>
    </xf>
    <xf numFmtId="0" fontId="5" fillId="7" borderId="1" xfId="3" quotePrefix="1" applyFont="1" applyFill="1" applyAlignment="1">
      <alignment horizontal="center" vertical="center"/>
    </xf>
    <xf numFmtId="0" fontId="5" fillId="7" borderId="1" xfId="3" quotePrefix="1" applyFont="1" applyFill="1">
      <alignment horizontal="left" vertical="center" indent="1"/>
    </xf>
    <xf numFmtId="3" fontId="5" fillId="7" borderId="1" xfId="4" applyNumberFormat="1" applyFont="1" applyFill="1">
      <alignment vertical="center"/>
    </xf>
    <xf numFmtId="0" fontId="6" fillId="7" borderId="1" xfId="5" quotePrefix="1" applyFont="1" applyFill="1" applyAlignment="1">
      <alignment horizontal="center" vertical="center"/>
    </xf>
    <xf numFmtId="0" fontId="6" fillId="7" borderId="1" xfId="5" quotePrefix="1" applyFont="1" applyFill="1">
      <alignment horizontal="left" vertical="center" indent="1"/>
    </xf>
    <xf numFmtId="3" fontId="6" fillId="7" borderId="1" xfId="4" applyNumberFormat="1" applyFont="1" applyFill="1">
      <alignment vertical="center"/>
    </xf>
    <xf numFmtId="0" fontId="7" fillId="0" borderId="0" xfId="0" applyFont="1" applyAlignment="1">
      <alignment horizontal="right"/>
    </xf>
    <xf numFmtId="0" fontId="4" fillId="8" borderId="1" xfId="6" quotePrefix="1" applyFill="1" applyAlignment="1">
      <alignment horizontal="center" vertical="center"/>
    </xf>
    <xf numFmtId="0" fontId="4" fillId="8" borderId="1" xfId="6" quotePrefix="1" applyFill="1">
      <alignment horizontal="left" vertical="center" indent="1"/>
    </xf>
    <xf numFmtId="3" fontId="4" fillId="8" borderId="1" xfId="4" applyNumberFormat="1" applyFill="1">
      <alignment vertical="center"/>
    </xf>
    <xf numFmtId="0" fontId="3" fillId="0" borderId="0" xfId="0" applyFont="1" applyAlignment="1">
      <alignment horizontal="center"/>
    </xf>
  </cellXfs>
  <cellStyles count="8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Normal="100" workbookViewId="0">
      <selection sqref="A1:G69"/>
    </sheetView>
  </sheetViews>
  <sheetFormatPr defaultRowHeight="15" x14ac:dyDescent="0.25"/>
  <cols>
    <col min="1" max="1" width="9" style="7" customWidth="1"/>
    <col min="2" max="2" width="52" customWidth="1"/>
    <col min="3" max="5" width="11.42578125" customWidth="1"/>
    <col min="6" max="6" width="12.5703125" customWidth="1"/>
    <col min="7" max="7" width="12.28515625" customWidth="1"/>
  </cols>
  <sheetData>
    <row r="1" spans="1:7" ht="15.75" x14ac:dyDescent="0.25">
      <c r="A1" s="6" t="s">
        <v>40</v>
      </c>
      <c r="B1" s="6"/>
      <c r="C1" s="1"/>
      <c r="D1" s="1"/>
      <c r="E1" s="1"/>
      <c r="F1" s="1"/>
      <c r="G1" s="1"/>
    </row>
    <row r="2" spans="1:7" ht="15.75" x14ac:dyDescent="0.25">
      <c r="A2" s="6" t="s">
        <v>41</v>
      </c>
      <c r="B2" s="6"/>
      <c r="C2" s="1"/>
      <c r="D2" s="1"/>
      <c r="E2" s="1"/>
      <c r="F2" s="1"/>
      <c r="G2" s="1"/>
    </row>
    <row r="3" spans="1:7" ht="23.25" x14ac:dyDescent="0.35">
      <c r="A3" s="23" t="s">
        <v>0</v>
      </c>
      <c r="B3" s="23"/>
      <c r="C3" s="23"/>
      <c r="D3" s="23"/>
      <c r="E3" s="23"/>
      <c r="F3" s="23"/>
      <c r="G3" s="23"/>
    </row>
    <row r="4" spans="1:7" ht="23.25" x14ac:dyDescent="0.35">
      <c r="A4" s="5"/>
      <c r="B4" s="2"/>
      <c r="C4" s="2"/>
      <c r="D4" s="2"/>
      <c r="E4" s="2"/>
      <c r="F4" s="2"/>
      <c r="G4" s="2"/>
    </row>
    <row r="5" spans="1:7" x14ac:dyDescent="0.25">
      <c r="C5" s="19" t="s">
        <v>1</v>
      </c>
      <c r="D5" s="19" t="s">
        <v>1</v>
      </c>
      <c r="E5" s="19" t="s">
        <v>1</v>
      </c>
      <c r="F5" s="19" t="s">
        <v>1</v>
      </c>
      <c r="G5" s="19" t="s">
        <v>1</v>
      </c>
    </row>
    <row r="6" spans="1:7" ht="60" x14ac:dyDescent="0.25">
      <c r="A6" s="8" t="s">
        <v>2</v>
      </c>
      <c r="B6" s="3" t="s">
        <v>2</v>
      </c>
      <c r="C6" s="4" t="s">
        <v>46</v>
      </c>
      <c r="D6" s="4" t="s">
        <v>47</v>
      </c>
      <c r="E6" s="4" t="s">
        <v>48</v>
      </c>
      <c r="F6" s="4" t="s">
        <v>49</v>
      </c>
      <c r="G6" s="4" t="s">
        <v>50</v>
      </c>
    </row>
    <row r="7" spans="1:7" x14ac:dyDescent="0.25">
      <c r="A7" s="13" t="s">
        <v>3</v>
      </c>
      <c r="B7" s="14" t="s">
        <v>4</v>
      </c>
      <c r="C7" s="15">
        <f t="shared" ref="C7:E8" si="0">C8</f>
        <v>1662366</v>
      </c>
      <c r="D7" s="15">
        <f t="shared" si="0"/>
        <v>2217977.7999999998</v>
      </c>
      <c r="E7" s="15">
        <f t="shared" si="0"/>
        <v>1693022</v>
      </c>
      <c r="F7" s="15">
        <f t="shared" ref="F7:G7" si="1">F8</f>
        <v>1671140</v>
      </c>
      <c r="G7" s="15">
        <f t="shared" si="1"/>
        <v>1692597</v>
      </c>
    </row>
    <row r="8" spans="1:7" x14ac:dyDescent="0.25">
      <c r="A8" s="13" t="s">
        <v>5</v>
      </c>
      <c r="B8" s="14" t="s">
        <v>6</v>
      </c>
      <c r="C8" s="15">
        <f t="shared" si="0"/>
        <v>1662366</v>
      </c>
      <c r="D8" s="15">
        <f t="shared" si="0"/>
        <v>2217977.7999999998</v>
      </c>
      <c r="E8" s="15">
        <f t="shared" si="0"/>
        <v>1693022</v>
      </c>
      <c r="F8" s="15">
        <f t="shared" ref="F8:G8" si="2">F9</f>
        <v>1671140</v>
      </c>
      <c r="G8" s="15">
        <f t="shared" si="2"/>
        <v>1692597</v>
      </c>
    </row>
    <row r="9" spans="1:7" x14ac:dyDescent="0.25">
      <c r="A9" s="16" t="s">
        <v>7</v>
      </c>
      <c r="B9" s="17" t="s">
        <v>8</v>
      </c>
      <c r="C9" s="18">
        <f>+C10+C16+C21+C55</f>
        <v>1662366</v>
      </c>
      <c r="D9" s="18">
        <f t="shared" ref="D9:G9" si="3">+D10+D16+D21+D55</f>
        <v>2217977.7999999998</v>
      </c>
      <c r="E9" s="18">
        <f t="shared" si="3"/>
        <v>1693022</v>
      </c>
      <c r="F9" s="18">
        <f t="shared" si="3"/>
        <v>1671140</v>
      </c>
      <c r="G9" s="18">
        <f t="shared" si="3"/>
        <v>1692597</v>
      </c>
    </row>
    <row r="10" spans="1:7" x14ac:dyDescent="0.25">
      <c r="A10" s="20" t="s">
        <v>42</v>
      </c>
      <c r="B10" s="21" t="s">
        <v>43</v>
      </c>
      <c r="C10" s="22">
        <f t="shared" ref="C10:G12" si="4">C11</f>
        <v>733174</v>
      </c>
      <c r="D10" s="22">
        <f t="shared" si="4"/>
        <v>935300.8</v>
      </c>
      <c r="E10" s="22">
        <f t="shared" si="4"/>
        <v>937408</v>
      </c>
      <c r="F10" s="22">
        <f t="shared" si="4"/>
        <v>942016</v>
      </c>
      <c r="G10" s="22">
        <f t="shared" si="4"/>
        <v>946647</v>
      </c>
    </row>
    <row r="11" spans="1:7" x14ac:dyDescent="0.25">
      <c r="A11" s="9" t="s">
        <v>9</v>
      </c>
      <c r="B11" s="10" t="s">
        <v>10</v>
      </c>
      <c r="C11" s="11">
        <f t="shared" si="4"/>
        <v>733174</v>
      </c>
      <c r="D11" s="11">
        <f t="shared" si="4"/>
        <v>935300.8</v>
      </c>
      <c r="E11" s="11">
        <f t="shared" si="4"/>
        <v>937408</v>
      </c>
      <c r="F11" s="11">
        <f t="shared" ref="F11:G11" si="5">F12</f>
        <v>942016</v>
      </c>
      <c r="G11" s="11">
        <f t="shared" si="5"/>
        <v>946647</v>
      </c>
    </row>
    <row r="12" spans="1:7" x14ac:dyDescent="0.25">
      <c r="A12" s="9" t="s">
        <v>11</v>
      </c>
      <c r="B12" s="10" t="s">
        <v>12</v>
      </c>
      <c r="C12" s="11">
        <f t="shared" si="4"/>
        <v>733174</v>
      </c>
      <c r="D12" s="11">
        <f t="shared" si="4"/>
        <v>935300.8</v>
      </c>
      <c r="E12" s="11">
        <f t="shared" si="4"/>
        <v>937408</v>
      </c>
      <c r="F12" s="11">
        <f t="shared" ref="F12:G12" si="6">F13</f>
        <v>942016</v>
      </c>
      <c r="G12" s="11">
        <f t="shared" si="6"/>
        <v>946647</v>
      </c>
    </row>
    <row r="13" spans="1:7" x14ac:dyDescent="0.25">
      <c r="A13" s="9" t="s">
        <v>13</v>
      </c>
      <c r="B13" s="10" t="s">
        <v>14</v>
      </c>
      <c r="C13" s="11">
        <f>C14+C15</f>
        <v>733174</v>
      </c>
      <c r="D13" s="11">
        <f>D14+D15</f>
        <v>935300.8</v>
      </c>
      <c r="E13" s="11">
        <f>E14+E15</f>
        <v>937408</v>
      </c>
      <c r="F13" s="11">
        <f t="shared" ref="F13:G13" si="7">F14+F15</f>
        <v>942016</v>
      </c>
      <c r="G13" s="11">
        <f t="shared" si="7"/>
        <v>946647</v>
      </c>
    </row>
    <row r="14" spans="1:7" x14ac:dyDescent="0.25">
      <c r="A14" s="9" t="s">
        <v>15</v>
      </c>
      <c r="B14" s="10" t="s">
        <v>16</v>
      </c>
      <c r="C14" s="12">
        <v>715906</v>
      </c>
      <c r="D14" s="12">
        <v>919121</v>
      </c>
      <c r="E14" s="12">
        <v>919023</v>
      </c>
      <c r="F14" s="12">
        <v>923631</v>
      </c>
      <c r="G14" s="12">
        <v>928262</v>
      </c>
    </row>
    <row r="15" spans="1:7" x14ac:dyDescent="0.25">
      <c r="A15" s="9" t="s">
        <v>17</v>
      </c>
      <c r="B15" s="10" t="s">
        <v>18</v>
      </c>
      <c r="C15" s="12">
        <v>17268</v>
      </c>
      <c r="D15" s="12">
        <v>16179.8</v>
      </c>
      <c r="E15" s="12">
        <v>18385</v>
      </c>
      <c r="F15" s="12">
        <v>18385</v>
      </c>
      <c r="G15" s="12">
        <v>18385</v>
      </c>
    </row>
    <row r="16" spans="1:7" x14ac:dyDescent="0.25">
      <c r="A16" s="20" t="s">
        <v>19</v>
      </c>
      <c r="B16" s="21" t="s">
        <v>20</v>
      </c>
      <c r="C16" s="22">
        <f t="shared" ref="C16:E19" si="8">C17</f>
        <v>66361</v>
      </c>
      <c r="D16" s="22">
        <f t="shared" si="8"/>
        <v>66361</v>
      </c>
      <c r="E16" s="22">
        <f t="shared" si="8"/>
        <v>52364</v>
      </c>
      <c r="F16" s="22">
        <f t="shared" ref="F16:G16" si="9">F17</f>
        <v>52364</v>
      </c>
      <c r="G16" s="22">
        <f t="shared" si="9"/>
        <v>52364</v>
      </c>
    </row>
    <row r="17" spans="1:7" x14ac:dyDescent="0.25">
      <c r="A17" s="9" t="s">
        <v>9</v>
      </c>
      <c r="B17" s="10" t="s">
        <v>10</v>
      </c>
      <c r="C17" s="11">
        <f t="shared" si="8"/>
        <v>66361</v>
      </c>
      <c r="D17" s="11">
        <f t="shared" si="8"/>
        <v>66361</v>
      </c>
      <c r="E17" s="11">
        <f t="shared" si="8"/>
        <v>52364</v>
      </c>
      <c r="F17" s="11">
        <f t="shared" ref="F17:G17" si="10">F18</f>
        <v>52364</v>
      </c>
      <c r="G17" s="11">
        <f t="shared" si="10"/>
        <v>52364</v>
      </c>
    </row>
    <row r="18" spans="1:7" x14ac:dyDescent="0.25">
      <c r="A18" s="9" t="s">
        <v>11</v>
      </c>
      <c r="B18" s="10" t="s">
        <v>12</v>
      </c>
      <c r="C18" s="11">
        <f t="shared" si="8"/>
        <v>66361</v>
      </c>
      <c r="D18" s="11">
        <f t="shared" si="8"/>
        <v>66361</v>
      </c>
      <c r="E18" s="11">
        <f t="shared" si="8"/>
        <v>52364</v>
      </c>
      <c r="F18" s="11">
        <f t="shared" ref="F18:G18" si="11">F19</f>
        <v>52364</v>
      </c>
      <c r="G18" s="11">
        <f t="shared" si="11"/>
        <v>52364</v>
      </c>
    </row>
    <row r="19" spans="1:7" x14ac:dyDescent="0.25">
      <c r="A19" s="9" t="s">
        <v>13</v>
      </c>
      <c r="B19" s="10" t="s">
        <v>14</v>
      </c>
      <c r="C19" s="11">
        <f t="shared" si="8"/>
        <v>66361</v>
      </c>
      <c r="D19" s="11">
        <f t="shared" si="8"/>
        <v>66361</v>
      </c>
      <c r="E19" s="11">
        <f t="shared" si="8"/>
        <v>52364</v>
      </c>
      <c r="F19" s="11">
        <f t="shared" ref="F19:G19" si="12">F20</f>
        <v>52364</v>
      </c>
      <c r="G19" s="11">
        <f t="shared" si="12"/>
        <v>52364</v>
      </c>
    </row>
    <row r="20" spans="1:7" x14ac:dyDescent="0.25">
      <c r="A20" s="9" t="s">
        <v>17</v>
      </c>
      <c r="B20" s="10" t="s">
        <v>18</v>
      </c>
      <c r="C20" s="12">
        <v>66361</v>
      </c>
      <c r="D20" s="12">
        <v>66361</v>
      </c>
      <c r="E20" s="12">
        <v>52364</v>
      </c>
      <c r="F20" s="12">
        <v>52364</v>
      </c>
      <c r="G20" s="12">
        <v>52364</v>
      </c>
    </row>
    <row r="21" spans="1:7" x14ac:dyDescent="0.25">
      <c r="A21" s="20" t="s">
        <v>44</v>
      </c>
      <c r="B21" s="21" t="s">
        <v>45</v>
      </c>
      <c r="C21" s="22">
        <f>C22</f>
        <v>862831</v>
      </c>
      <c r="D21" s="22">
        <f>D22</f>
        <v>933146</v>
      </c>
      <c r="E21" s="22">
        <f>E22</f>
        <v>643030</v>
      </c>
      <c r="F21" s="22">
        <f t="shared" ref="F21:G21" si="13">F22</f>
        <v>676760</v>
      </c>
      <c r="G21" s="22">
        <f t="shared" si="13"/>
        <v>693586</v>
      </c>
    </row>
    <row r="22" spans="1:7" x14ac:dyDescent="0.25">
      <c r="A22" s="9" t="s">
        <v>9</v>
      </c>
      <c r="B22" s="10" t="s">
        <v>10</v>
      </c>
      <c r="C22" s="11">
        <f>C23+C33+C42+C49</f>
        <v>862831</v>
      </c>
      <c r="D22" s="11">
        <f>D23+D33+D42+D49</f>
        <v>933146</v>
      </c>
      <c r="E22" s="11">
        <f>E23+E33+E42+E49</f>
        <v>643030</v>
      </c>
      <c r="F22" s="11">
        <f t="shared" ref="F22:G22" si="14">F23+F33+F42+F49</f>
        <v>676760</v>
      </c>
      <c r="G22" s="11">
        <f t="shared" si="14"/>
        <v>693586</v>
      </c>
    </row>
    <row r="23" spans="1:7" x14ac:dyDescent="0.25">
      <c r="A23" s="9" t="s">
        <v>15</v>
      </c>
      <c r="B23" s="10" t="s">
        <v>29</v>
      </c>
      <c r="C23" s="11">
        <f>+C24+C29</f>
        <v>11113</v>
      </c>
      <c r="D23" s="11">
        <f>D24+D29</f>
        <v>10405</v>
      </c>
      <c r="E23" s="11">
        <f>E24+E29</f>
        <v>1300</v>
      </c>
      <c r="F23" s="11">
        <f t="shared" ref="F23:G23" si="15">F24+F29</f>
        <v>10300</v>
      </c>
      <c r="G23" s="11">
        <f t="shared" si="15"/>
        <v>10300</v>
      </c>
    </row>
    <row r="24" spans="1:7" x14ac:dyDescent="0.25">
      <c r="A24" s="9" t="s">
        <v>13</v>
      </c>
      <c r="B24" s="10" t="s">
        <v>14</v>
      </c>
      <c r="C24" s="11">
        <f>SUM(C25:C28)</f>
        <v>0</v>
      </c>
      <c r="D24" s="11">
        <f>D25+D26+D27+D28</f>
        <v>0</v>
      </c>
      <c r="E24" s="11">
        <f>E25+E26+E27+E28</f>
        <v>0</v>
      </c>
      <c r="F24" s="11">
        <f t="shared" ref="F24:G24" si="16">F25+F26+F27+F28</f>
        <v>0</v>
      </c>
      <c r="G24" s="11">
        <f t="shared" si="16"/>
        <v>0</v>
      </c>
    </row>
    <row r="25" spans="1:7" x14ac:dyDescent="0.25">
      <c r="A25" s="9" t="s">
        <v>15</v>
      </c>
      <c r="B25" s="10" t="s">
        <v>16</v>
      </c>
      <c r="C25" s="12"/>
      <c r="D25" s="12"/>
      <c r="E25" s="12"/>
      <c r="F25" s="12"/>
      <c r="G25" s="12"/>
    </row>
    <row r="26" spans="1:7" x14ac:dyDescent="0.25">
      <c r="A26" s="9" t="s">
        <v>17</v>
      </c>
      <c r="B26" s="10" t="s">
        <v>18</v>
      </c>
      <c r="C26" s="12"/>
      <c r="D26" s="12"/>
      <c r="E26" s="12"/>
      <c r="F26" s="12"/>
      <c r="G26" s="12"/>
    </row>
    <row r="27" spans="1:7" x14ac:dyDescent="0.25">
      <c r="A27" s="9" t="s">
        <v>30</v>
      </c>
      <c r="B27" s="10" t="s">
        <v>31</v>
      </c>
      <c r="C27" s="12"/>
      <c r="D27" s="12"/>
      <c r="E27" s="12"/>
      <c r="F27" s="12"/>
      <c r="G27" s="12"/>
    </row>
    <row r="28" spans="1:7" x14ac:dyDescent="0.25">
      <c r="A28" s="9" t="s">
        <v>32</v>
      </c>
      <c r="B28" s="10" t="s">
        <v>33</v>
      </c>
      <c r="C28" s="12"/>
      <c r="D28" s="12"/>
      <c r="E28" s="12"/>
      <c r="F28" s="12"/>
      <c r="G28" s="12"/>
    </row>
    <row r="29" spans="1:7" x14ac:dyDescent="0.25">
      <c r="A29" s="9" t="s">
        <v>23</v>
      </c>
      <c r="B29" s="10" t="s">
        <v>24</v>
      </c>
      <c r="C29" s="11">
        <f>+C30+C31+C32</f>
        <v>11113</v>
      </c>
      <c r="D29" s="11">
        <f>D30+D31+D32</f>
        <v>10405</v>
      </c>
      <c r="E29" s="11">
        <f>E30+E31+E32</f>
        <v>1300</v>
      </c>
      <c r="F29" s="11">
        <f t="shared" ref="F29:G29" si="17">F30+F31+F32</f>
        <v>10300</v>
      </c>
      <c r="G29" s="11">
        <f t="shared" si="17"/>
        <v>10300</v>
      </c>
    </row>
    <row r="30" spans="1:7" x14ac:dyDescent="0.25">
      <c r="A30" s="9" t="s">
        <v>34</v>
      </c>
      <c r="B30" s="10" t="s">
        <v>35</v>
      </c>
      <c r="C30" s="12"/>
      <c r="D30" s="12"/>
      <c r="E30" s="12"/>
      <c r="F30" s="12"/>
      <c r="G30" s="12"/>
    </row>
    <row r="31" spans="1:7" x14ac:dyDescent="0.25">
      <c r="A31" s="9" t="s">
        <v>25</v>
      </c>
      <c r="B31" s="10" t="s">
        <v>26</v>
      </c>
      <c r="C31" s="12">
        <v>11113</v>
      </c>
      <c r="D31" s="12">
        <v>10405</v>
      </c>
      <c r="E31" s="12">
        <v>1300</v>
      </c>
      <c r="F31" s="12">
        <v>10300</v>
      </c>
      <c r="G31" s="12">
        <v>10300</v>
      </c>
    </row>
    <row r="32" spans="1:7" x14ac:dyDescent="0.25">
      <c r="A32" s="9" t="s">
        <v>36</v>
      </c>
      <c r="B32" s="10" t="s">
        <v>37</v>
      </c>
      <c r="C32" s="12"/>
      <c r="D32" s="12"/>
      <c r="E32" s="12"/>
      <c r="F32" s="12"/>
      <c r="G32" s="12"/>
    </row>
    <row r="33" spans="1:7" x14ac:dyDescent="0.25">
      <c r="A33" s="9" t="s">
        <v>38</v>
      </c>
      <c r="B33" s="10" t="s">
        <v>39</v>
      </c>
      <c r="C33" s="11">
        <f>+C34+C39</f>
        <v>138182</v>
      </c>
      <c r="D33" s="11">
        <f>D34+D39</f>
        <v>97359</v>
      </c>
      <c r="E33" s="11">
        <f>E34+E39</f>
        <v>72344</v>
      </c>
      <c r="F33" s="11">
        <f t="shared" ref="F33:G33" si="18">F34+F39</f>
        <v>107344</v>
      </c>
      <c r="G33" s="11">
        <f t="shared" si="18"/>
        <v>112345</v>
      </c>
    </row>
    <row r="34" spans="1:7" x14ac:dyDescent="0.25">
      <c r="A34" s="9" t="s">
        <v>13</v>
      </c>
      <c r="B34" s="10" t="s">
        <v>14</v>
      </c>
      <c r="C34" s="11">
        <f>+C35+C36+C37+C38</f>
        <v>118629</v>
      </c>
      <c r="D34" s="11">
        <f>D35+D36+D37+D38</f>
        <v>84059</v>
      </c>
      <c r="E34" s="11">
        <f>E35+E36+E37+E38</f>
        <v>66344</v>
      </c>
      <c r="F34" s="11">
        <f t="shared" ref="F34:G34" si="19">F35+F36+F37+F38</f>
        <v>66344</v>
      </c>
      <c r="G34" s="11">
        <f t="shared" si="19"/>
        <v>66345</v>
      </c>
    </row>
    <row r="35" spans="1:7" x14ac:dyDescent="0.25">
      <c r="A35" s="9" t="s">
        <v>15</v>
      </c>
      <c r="B35" s="10" t="s">
        <v>16</v>
      </c>
      <c r="C35" s="12">
        <v>32853</v>
      </c>
      <c r="D35" s="12">
        <v>28700</v>
      </c>
      <c r="E35" s="12">
        <v>22400</v>
      </c>
      <c r="F35" s="12">
        <v>22400</v>
      </c>
      <c r="G35" s="12">
        <v>22400</v>
      </c>
    </row>
    <row r="36" spans="1:7" x14ac:dyDescent="0.25">
      <c r="A36" s="9" t="s">
        <v>17</v>
      </c>
      <c r="B36" s="10" t="s">
        <v>18</v>
      </c>
      <c r="C36" s="12">
        <v>83146</v>
      </c>
      <c r="D36" s="12">
        <v>52106</v>
      </c>
      <c r="E36" s="12">
        <v>40690</v>
      </c>
      <c r="F36" s="12">
        <v>40691</v>
      </c>
      <c r="G36" s="12">
        <v>40691</v>
      </c>
    </row>
    <row r="37" spans="1:7" x14ac:dyDescent="0.25">
      <c r="A37" s="9" t="s">
        <v>30</v>
      </c>
      <c r="B37" s="10" t="s">
        <v>31</v>
      </c>
      <c r="C37" s="12">
        <v>2630</v>
      </c>
      <c r="D37" s="12">
        <v>3253</v>
      </c>
      <c r="E37" s="12">
        <v>3254</v>
      </c>
      <c r="F37" s="12">
        <v>3253</v>
      </c>
      <c r="G37" s="12">
        <v>3254</v>
      </c>
    </row>
    <row r="38" spans="1:7" x14ac:dyDescent="0.25">
      <c r="A38" s="9" t="s">
        <v>32</v>
      </c>
      <c r="B38" s="10" t="s">
        <v>33</v>
      </c>
      <c r="C38" s="12"/>
      <c r="D38" s="12"/>
      <c r="E38" s="12"/>
      <c r="F38" s="12"/>
      <c r="G38" s="12"/>
    </row>
    <row r="39" spans="1:7" x14ac:dyDescent="0.25">
      <c r="A39" s="9" t="s">
        <v>23</v>
      </c>
      <c r="B39" s="10" t="s">
        <v>24</v>
      </c>
      <c r="C39" s="11">
        <f>+C40+C41</f>
        <v>19553</v>
      </c>
      <c r="D39" s="11">
        <f>D40+D41</f>
        <v>13300</v>
      </c>
      <c r="E39" s="11">
        <f>E40+E41</f>
        <v>6000</v>
      </c>
      <c r="F39" s="11">
        <f t="shared" ref="F39:G39" si="20">F40+F41</f>
        <v>41000</v>
      </c>
      <c r="G39" s="11">
        <f t="shared" si="20"/>
        <v>46000</v>
      </c>
    </row>
    <row r="40" spans="1:7" x14ac:dyDescent="0.25">
      <c r="A40" s="9" t="s">
        <v>34</v>
      </c>
      <c r="B40" s="10" t="s">
        <v>35</v>
      </c>
      <c r="C40" s="12"/>
      <c r="D40" s="12"/>
      <c r="E40" s="12"/>
      <c r="F40" s="12"/>
      <c r="G40" s="12"/>
    </row>
    <row r="41" spans="1:7" x14ac:dyDescent="0.25">
      <c r="A41" s="9" t="s">
        <v>25</v>
      </c>
      <c r="B41" s="10" t="s">
        <v>26</v>
      </c>
      <c r="C41" s="12">
        <v>19553</v>
      </c>
      <c r="D41" s="12">
        <v>13300</v>
      </c>
      <c r="E41" s="12">
        <v>6000</v>
      </c>
      <c r="F41" s="12">
        <v>41000</v>
      </c>
      <c r="G41" s="12">
        <v>46000</v>
      </c>
    </row>
    <row r="42" spans="1:7" x14ac:dyDescent="0.25">
      <c r="A42" s="9" t="s">
        <v>21</v>
      </c>
      <c r="B42" s="10" t="s">
        <v>22</v>
      </c>
      <c r="C42" s="11">
        <f>+C43+C47</f>
        <v>713536</v>
      </c>
      <c r="D42" s="11">
        <f>D43+D47</f>
        <v>825282</v>
      </c>
      <c r="E42" s="11">
        <f>E43+E47</f>
        <v>569386</v>
      </c>
      <c r="F42" s="11">
        <f t="shared" ref="F42:G42" si="21">F43+F47</f>
        <v>559116</v>
      </c>
      <c r="G42" s="11">
        <f t="shared" si="21"/>
        <v>570941</v>
      </c>
    </row>
    <row r="43" spans="1:7" x14ac:dyDescent="0.25">
      <c r="A43" s="9" t="s">
        <v>13</v>
      </c>
      <c r="B43" s="10" t="s">
        <v>14</v>
      </c>
      <c r="C43" s="11">
        <f>+C44+C45+C46</f>
        <v>571638</v>
      </c>
      <c r="D43" s="11">
        <f>D44+D45+D46</f>
        <v>673995</v>
      </c>
      <c r="E43" s="11">
        <f>E44+E45+E46</f>
        <v>541898</v>
      </c>
      <c r="F43" s="11">
        <f t="shared" ref="F43:G43" si="22">F44+F45+F46</f>
        <v>528558</v>
      </c>
      <c r="G43" s="11">
        <f t="shared" si="22"/>
        <v>528557</v>
      </c>
    </row>
    <row r="44" spans="1:7" x14ac:dyDescent="0.25">
      <c r="A44" s="9" t="s">
        <v>15</v>
      </c>
      <c r="B44" s="10" t="s">
        <v>16</v>
      </c>
      <c r="C44" s="12">
        <v>477956</v>
      </c>
      <c r="D44" s="12">
        <v>574455</v>
      </c>
      <c r="E44" s="12">
        <v>464925</v>
      </c>
      <c r="F44" s="12">
        <v>471915</v>
      </c>
      <c r="G44" s="12">
        <v>471915</v>
      </c>
    </row>
    <row r="45" spans="1:7" x14ac:dyDescent="0.25">
      <c r="A45" s="9" t="s">
        <v>17</v>
      </c>
      <c r="B45" s="10" t="s">
        <v>18</v>
      </c>
      <c r="C45" s="12">
        <v>93682</v>
      </c>
      <c r="D45" s="12">
        <v>99540</v>
      </c>
      <c r="E45" s="12">
        <v>76973</v>
      </c>
      <c r="F45" s="12">
        <v>56643</v>
      </c>
      <c r="G45" s="12">
        <v>56642</v>
      </c>
    </row>
    <row r="46" spans="1:7" x14ac:dyDescent="0.25">
      <c r="A46" s="9" t="s">
        <v>32</v>
      </c>
      <c r="B46" s="10" t="s">
        <v>33</v>
      </c>
      <c r="C46" s="12"/>
      <c r="D46" s="12"/>
      <c r="E46" s="12"/>
      <c r="F46" s="12"/>
      <c r="G46" s="12"/>
    </row>
    <row r="47" spans="1:7" x14ac:dyDescent="0.25">
      <c r="A47" s="9" t="s">
        <v>23</v>
      </c>
      <c r="B47" s="10" t="s">
        <v>24</v>
      </c>
      <c r="C47" s="11">
        <f>+C48</f>
        <v>141898</v>
      </c>
      <c r="D47" s="11">
        <f>D48</f>
        <v>151287</v>
      </c>
      <c r="E47" s="11">
        <f>E48</f>
        <v>27488</v>
      </c>
      <c r="F47" s="11">
        <f t="shared" ref="F47:G47" si="23">F48</f>
        <v>30558</v>
      </c>
      <c r="G47" s="11">
        <f t="shared" si="23"/>
        <v>42384</v>
      </c>
    </row>
    <row r="48" spans="1:7" x14ac:dyDescent="0.25">
      <c r="A48" s="9" t="s">
        <v>25</v>
      </c>
      <c r="B48" s="10" t="s">
        <v>26</v>
      </c>
      <c r="C48" s="12">
        <v>141898</v>
      </c>
      <c r="D48" s="12">
        <v>151287</v>
      </c>
      <c r="E48" s="12">
        <v>27488</v>
      </c>
      <c r="F48" s="12">
        <v>30558</v>
      </c>
      <c r="G48" s="12">
        <v>42384</v>
      </c>
    </row>
    <row r="49" spans="1:7" x14ac:dyDescent="0.25">
      <c r="A49" s="9" t="s">
        <v>27</v>
      </c>
      <c r="B49" s="10" t="s">
        <v>28</v>
      </c>
      <c r="C49" s="11">
        <f>+C50+C53</f>
        <v>0</v>
      </c>
      <c r="D49" s="11">
        <f>D50+D53</f>
        <v>100</v>
      </c>
      <c r="E49" s="11">
        <f>E50+E53</f>
        <v>0</v>
      </c>
      <c r="F49" s="11">
        <f t="shared" ref="F49:G49" si="24">F50+F53</f>
        <v>0</v>
      </c>
      <c r="G49" s="11">
        <f t="shared" si="24"/>
        <v>0</v>
      </c>
    </row>
    <row r="50" spans="1:7" x14ac:dyDescent="0.25">
      <c r="A50" s="9" t="s">
        <v>13</v>
      </c>
      <c r="B50" s="10" t="s">
        <v>14</v>
      </c>
      <c r="C50" s="11">
        <f>+C51+C52</f>
        <v>0</v>
      </c>
      <c r="D50" s="11">
        <f>D51+D52</f>
        <v>100</v>
      </c>
      <c r="E50" s="11">
        <f>E51+E52</f>
        <v>0</v>
      </c>
      <c r="F50" s="11">
        <f t="shared" ref="F50:G50" si="25">F51+F52</f>
        <v>0</v>
      </c>
      <c r="G50" s="11">
        <f t="shared" si="25"/>
        <v>0</v>
      </c>
    </row>
    <row r="51" spans="1:7" x14ac:dyDescent="0.25">
      <c r="A51" s="9" t="s">
        <v>15</v>
      </c>
      <c r="B51" s="10" t="s">
        <v>16</v>
      </c>
      <c r="C51" s="12"/>
      <c r="D51" s="12"/>
      <c r="E51" s="12"/>
      <c r="F51" s="12"/>
      <c r="G51" s="12"/>
    </row>
    <row r="52" spans="1:7" x14ac:dyDescent="0.25">
      <c r="A52" s="9" t="s">
        <v>17</v>
      </c>
      <c r="B52" s="10" t="s">
        <v>18</v>
      </c>
      <c r="C52" s="12"/>
      <c r="D52" s="12">
        <v>100</v>
      </c>
      <c r="E52" s="12"/>
      <c r="F52" s="12"/>
      <c r="G52" s="12"/>
    </row>
    <row r="53" spans="1:7" x14ac:dyDescent="0.25">
      <c r="A53" s="9" t="s">
        <v>23</v>
      </c>
      <c r="B53" s="10" t="s">
        <v>24</v>
      </c>
      <c r="C53" s="11">
        <f>+C54</f>
        <v>0</v>
      </c>
      <c r="D53" s="11">
        <f>D54</f>
        <v>0</v>
      </c>
      <c r="E53" s="11">
        <f>E54</f>
        <v>0</v>
      </c>
      <c r="F53" s="11">
        <f t="shared" ref="F53:G53" si="26">F54</f>
        <v>0</v>
      </c>
      <c r="G53" s="11">
        <f t="shared" si="26"/>
        <v>0</v>
      </c>
    </row>
    <row r="54" spans="1:7" x14ac:dyDescent="0.25">
      <c r="A54" s="9" t="s">
        <v>25</v>
      </c>
      <c r="B54" s="10" t="s">
        <v>26</v>
      </c>
      <c r="C54" s="12"/>
      <c r="D54" s="12"/>
      <c r="E54" s="12"/>
      <c r="F54" s="12"/>
      <c r="G54" s="12"/>
    </row>
    <row r="55" spans="1:7" x14ac:dyDescent="0.25">
      <c r="A55" s="20" t="s">
        <v>51</v>
      </c>
      <c r="B55" s="21" t="s">
        <v>52</v>
      </c>
      <c r="C55" s="22">
        <f>C56</f>
        <v>0</v>
      </c>
      <c r="D55" s="22">
        <f t="shared" ref="D55:G55" si="27">D56</f>
        <v>283170</v>
      </c>
      <c r="E55" s="22">
        <f t="shared" si="27"/>
        <v>60220</v>
      </c>
      <c r="F55" s="22">
        <f t="shared" si="27"/>
        <v>0</v>
      </c>
      <c r="G55" s="22">
        <f t="shared" si="27"/>
        <v>0</v>
      </c>
    </row>
    <row r="56" spans="1:7" x14ac:dyDescent="0.25">
      <c r="A56" s="9" t="s">
        <v>9</v>
      </c>
      <c r="B56" s="10" t="s">
        <v>10</v>
      </c>
      <c r="C56" s="11">
        <f>C57+C60+C63+C66</f>
        <v>0</v>
      </c>
      <c r="D56" s="11">
        <f t="shared" ref="D56:G56" si="28">D57+D60+D63+D66</f>
        <v>283170</v>
      </c>
      <c r="E56" s="11">
        <f t="shared" si="28"/>
        <v>60220</v>
      </c>
      <c r="F56" s="11">
        <f t="shared" si="28"/>
        <v>0</v>
      </c>
      <c r="G56" s="11">
        <f t="shared" si="28"/>
        <v>0</v>
      </c>
    </row>
    <row r="57" spans="1:7" x14ac:dyDescent="0.25">
      <c r="A57" s="9" t="s">
        <v>15</v>
      </c>
      <c r="B57" s="10" t="s">
        <v>29</v>
      </c>
      <c r="C57" s="11">
        <f>C58</f>
        <v>0</v>
      </c>
      <c r="D57" s="11">
        <f t="shared" ref="D57:G57" si="29">D58</f>
        <v>0</v>
      </c>
      <c r="E57" s="11">
        <f t="shared" si="29"/>
        <v>0</v>
      </c>
      <c r="F57" s="11">
        <f t="shared" si="29"/>
        <v>0</v>
      </c>
      <c r="G57" s="11">
        <f t="shared" si="29"/>
        <v>0</v>
      </c>
    </row>
    <row r="58" spans="1:7" x14ac:dyDescent="0.25">
      <c r="A58" s="9" t="s">
        <v>23</v>
      </c>
      <c r="B58" s="10" t="s">
        <v>24</v>
      </c>
      <c r="C58" s="11">
        <f>C59</f>
        <v>0</v>
      </c>
      <c r="D58" s="11">
        <f t="shared" ref="D58:G58" si="30">D59</f>
        <v>0</v>
      </c>
      <c r="E58" s="11">
        <f t="shared" si="30"/>
        <v>0</v>
      </c>
      <c r="F58" s="11">
        <f t="shared" si="30"/>
        <v>0</v>
      </c>
      <c r="G58" s="11">
        <f t="shared" si="30"/>
        <v>0</v>
      </c>
    </row>
    <row r="59" spans="1:7" x14ac:dyDescent="0.25">
      <c r="A59" s="9" t="s">
        <v>36</v>
      </c>
      <c r="B59" s="10" t="s">
        <v>37</v>
      </c>
      <c r="C59" s="12"/>
      <c r="D59" s="12"/>
      <c r="E59" s="12"/>
      <c r="F59" s="12"/>
      <c r="G59" s="12"/>
    </row>
    <row r="60" spans="1:7" x14ac:dyDescent="0.25">
      <c r="A60" s="9">
        <v>43</v>
      </c>
      <c r="B60" s="10" t="s">
        <v>39</v>
      </c>
      <c r="C60" s="11">
        <f>C61</f>
        <v>0</v>
      </c>
      <c r="D60" s="11">
        <f t="shared" ref="D60:G60" si="31">D61</f>
        <v>0</v>
      </c>
      <c r="E60" s="11">
        <f t="shared" si="31"/>
        <v>42000</v>
      </c>
      <c r="F60" s="11">
        <f t="shared" si="31"/>
        <v>0</v>
      </c>
      <c r="G60" s="11">
        <f t="shared" si="31"/>
        <v>0</v>
      </c>
    </row>
    <row r="61" spans="1:7" x14ac:dyDescent="0.25">
      <c r="A61" s="9" t="s">
        <v>23</v>
      </c>
      <c r="B61" s="10" t="s">
        <v>24</v>
      </c>
      <c r="C61" s="11">
        <f>C62</f>
        <v>0</v>
      </c>
      <c r="D61" s="11">
        <f t="shared" ref="D61:G61" si="32">D62</f>
        <v>0</v>
      </c>
      <c r="E61" s="11">
        <f t="shared" si="32"/>
        <v>42000</v>
      </c>
      <c r="F61" s="11">
        <f t="shared" si="32"/>
        <v>0</v>
      </c>
      <c r="G61" s="11">
        <f t="shared" si="32"/>
        <v>0</v>
      </c>
    </row>
    <row r="62" spans="1:7" x14ac:dyDescent="0.25">
      <c r="A62" s="9" t="s">
        <v>36</v>
      </c>
      <c r="B62" s="10" t="s">
        <v>37</v>
      </c>
      <c r="C62" s="12"/>
      <c r="D62" s="12"/>
      <c r="E62" s="12">
        <v>42000</v>
      </c>
      <c r="F62" s="12"/>
      <c r="G62" s="12"/>
    </row>
    <row r="63" spans="1:7" x14ac:dyDescent="0.25">
      <c r="A63" s="9">
        <v>52</v>
      </c>
      <c r="B63" s="10" t="s">
        <v>22</v>
      </c>
      <c r="C63" s="11">
        <f>C64</f>
        <v>0</v>
      </c>
      <c r="D63" s="11">
        <f t="shared" ref="D63:G63" si="33">D64</f>
        <v>275100</v>
      </c>
      <c r="E63" s="11">
        <f t="shared" si="33"/>
        <v>5000</v>
      </c>
      <c r="F63" s="11">
        <f t="shared" si="33"/>
        <v>0</v>
      </c>
      <c r="G63" s="11">
        <f t="shared" si="33"/>
        <v>0</v>
      </c>
    </row>
    <row r="64" spans="1:7" x14ac:dyDescent="0.25">
      <c r="A64" s="9" t="s">
        <v>23</v>
      </c>
      <c r="B64" s="10" t="s">
        <v>24</v>
      </c>
      <c r="C64" s="11">
        <f>C65</f>
        <v>0</v>
      </c>
      <c r="D64" s="11">
        <f t="shared" ref="D64:G64" si="34">D65</f>
        <v>275100</v>
      </c>
      <c r="E64" s="11">
        <f t="shared" si="34"/>
        <v>5000</v>
      </c>
      <c r="F64" s="11">
        <f t="shared" si="34"/>
        <v>0</v>
      </c>
      <c r="G64" s="11">
        <f t="shared" si="34"/>
        <v>0</v>
      </c>
    </row>
    <row r="65" spans="1:7" x14ac:dyDescent="0.25">
      <c r="A65" s="9" t="s">
        <v>36</v>
      </c>
      <c r="B65" s="10" t="s">
        <v>37</v>
      </c>
      <c r="C65" s="12"/>
      <c r="D65" s="12">
        <v>275100</v>
      </c>
      <c r="E65" s="12">
        <v>5000</v>
      </c>
      <c r="F65" s="12"/>
      <c r="G65" s="12"/>
    </row>
    <row r="66" spans="1:7" x14ac:dyDescent="0.25">
      <c r="A66" s="9">
        <v>51</v>
      </c>
      <c r="B66" s="10" t="s">
        <v>53</v>
      </c>
      <c r="C66" s="11">
        <f>+C67+C70</f>
        <v>0</v>
      </c>
      <c r="D66" s="11">
        <f>D67+D70</f>
        <v>8070</v>
      </c>
      <c r="E66" s="11">
        <f>E67+E70</f>
        <v>13220</v>
      </c>
      <c r="F66" s="11">
        <f t="shared" ref="F66:G66" si="35">F67+F70</f>
        <v>0</v>
      </c>
      <c r="G66" s="11">
        <f t="shared" si="35"/>
        <v>0</v>
      </c>
    </row>
    <row r="67" spans="1:7" x14ac:dyDescent="0.25">
      <c r="A67" s="9" t="s">
        <v>13</v>
      </c>
      <c r="B67" s="10" t="s">
        <v>14</v>
      </c>
      <c r="C67" s="11">
        <f>+C68+C69</f>
        <v>0</v>
      </c>
      <c r="D67" s="11">
        <f>D68+D69</f>
        <v>8070</v>
      </c>
      <c r="E67" s="11">
        <f>E68+E69</f>
        <v>13220</v>
      </c>
      <c r="F67" s="11">
        <f t="shared" ref="F67:G67" si="36">F68+F69</f>
        <v>0</v>
      </c>
      <c r="G67" s="11">
        <f t="shared" si="36"/>
        <v>0</v>
      </c>
    </row>
    <row r="68" spans="1:7" x14ac:dyDescent="0.25">
      <c r="A68" s="9" t="s">
        <v>15</v>
      </c>
      <c r="B68" s="10" t="s">
        <v>16</v>
      </c>
      <c r="C68" s="12"/>
      <c r="D68" s="12"/>
      <c r="E68" s="12"/>
      <c r="F68" s="12"/>
      <c r="G68" s="12"/>
    </row>
    <row r="69" spans="1:7" x14ac:dyDescent="0.25">
      <c r="A69" s="9" t="s">
        <v>17</v>
      </c>
      <c r="B69" s="10" t="s">
        <v>18</v>
      </c>
      <c r="C69" s="12"/>
      <c r="D69" s="12">
        <v>8070</v>
      </c>
      <c r="E69" s="12">
        <v>13220</v>
      </c>
      <c r="F69" s="12"/>
      <c r="G69" s="12"/>
    </row>
  </sheetData>
  <mergeCells count="1">
    <mergeCell ref="A3:G3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2024-12-13T09:46:43Z</cp:lastPrinted>
  <dcterms:created xsi:type="dcterms:W3CDTF">2022-09-26T12:38:39Z</dcterms:created>
  <dcterms:modified xsi:type="dcterms:W3CDTF">2024-12-13T11:48:49Z</dcterms:modified>
</cp:coreProperties>
</file>